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<sst xmlns="http://schemas.openxmlformats.org/spreadsheetml/2006/main" count="43" uniqueCount="40">
  <si>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PV-Rechner</t>
  </si>
  <si>
    <t>Kwp</t>
  </si>
  <si>
    <t>Kwh pro Kwp</t>
  </si>
  <si>
    <t>Kwh pro Jahr</t>
  </si>
  <si>
    <t>€ pro Kwh</t>
  </si>
  <si>
    <t>Verg. pro Jahr</t>
  </si>
  <si>
    <t>Verg. pro Monat</t>
  </si>
  <si>
    <t>Verlust in %</t>
  </si>
  <si>
    <t>MwSt. pro Jahr</t>
  </si>
  <si>
    <t>1. Jahr</t>
  </si>
  <si>
    <t>2. Jahr</t>
  </si>
  <si>
    <t>3. Jahr</t>
  </si>
  <si>
    <t>4. Jahr</t>
  </si>
  <si>
    <t>5. Jahr</t>
  </si>
  <si>
    <t>6. Jahr</t>
  </si>
  <si>
    <t>7. Jahr</t>
  </si>
  <si>
    <t>8. Jahr</t>
  </si>
  <si>
    <t>9. Jahr</t>
  </si>
  <si>
    <t>10. Jahr</t>
  </si>
  <si>
    <t>11. Jahr</t>
  </si>
  <si>
    <t>12. Jahr</t>
  </si>
  <si>
    <t>13. Jahr</t>
  </si>
  <si>
    <t>14. Jahr</t>
  </si>
  <si>
    <t>15. Jahr</t>
  </si>
  <si>
    <t>16. Jahr</t>
  </si>
  <si>
    <t>17. Jahr</t>
  </si>
  <si>
    <t>18. Jahr</t>
  </si>
  <si>
    <t>19. Jahr</t>
  </si>
  <si>
    <t>20. Jahr</t>
  </si>
  <si>
    <t>Summen</t>
  </si>
  <si>
    <t>Sonstige Zahlungen</t>
  </si>
  <si>
    <t>Kaufpreis PV-Anlage netto = Kreditsumme</t>
  </si>
  <si>
    <t>Zinsen bei Finanzierung</t>
  </si>
  <si>
    <t>Anschlusskosten EON (einmalig)</t>
  </si>
  <si>
    <t>Versicherung pro Jahr</t>
  </si>
  <si>
    <t>Steuerberater pro Jahr</t>
  </si>
  <si>
    <t>Zählermiete pro Jahr</t>
  </si>
  <si>
    <t>Wartung pro Jahr</t>
  </si>
  <si>
    <t>Einnahmen netto nach 20 Jahren</t>
  </si>
  <si>
    <t>Abzug UmsStr. (ca. 30%)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</si>
</sst>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0\ [$€-407];[Red]\-#,##0.0000\ [$€-407]"/>
    <numFmt numFmtId="166" formatCode="#,##0.00\ [$€-407];[Red]\-#,##0.00\ [$€-407]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65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Alignment="1">
      <alignment/>
    </xf>
    <xf numFmtId="0" fontId="2" fillId="0" borderId="1" xfId="0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66" fontId="2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166" fontId="4" fillId="0" borderId="1" xfId="0" applyFont="1" applyBorder="1" applyAlignment="1">
      <alignment/>
    </xf>
    <xf numFmtId="0" fontId="0" fillId="0" borderId="0" xfId="0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G47" sqref="G47"/>
    </sheetView>
  </sheetViews>
  <sheetFormatPr defaultColWidth="11.421875" defaultRowHeight="12.75"/>
  <cols>
    <col min="1" max="1" width="10.8515625" style="0" customWidth="1"/>
    <col min="2" max="2" width="11.7109375" style="0" customWidth="1"/>
    <col min="3" max="3" width="2.28125" style="0" customWidth="1"/>
    <col min="4" max="4" width="13.57421875" style="0" customWidth="1"/>
    <col min="5" max="5" width="6.421875" style="0" customWidth="1"/>
    <col min="6" max="6" width="2.28125" style="0" customWidth="1"/>
    <col min="7" max="7" width="16.00390625" style="0" customWidth="1"/>
    <col min="8" max="8" width="17.421875" style="0" customWidth="1"/>
    <col min="9" max="9" width="16.57421875" style="0" customWidth="1"/>
    <col min="10" max="16384" width="11.57421875" style="0" customWidth="1"/>
  </cols>
  <sheetData>
    <row r="1" ht="15.75">
      <c r="A1" s="1" t="s">
        <v>0</v>
      </c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3" t="s">
        <v>1</v>
      </c>
      <c r="B3" s="4">
        <v>5.5</v>
      </c>
      <c r="D3" s="5" t="s">
        <v>2</v>
      </c>
      <c r="E3" s="6">
        <v>970</v>
      </c>
      <c r="G3" s="5" t="s">
        <v>3</v>
      </c>
      <c r="H3" s="7">
        <f>B3*E3</f>
        <v>5335</v>
      </c>
      <c r="I3" s="2"/>
    </row>
    <row r="4" spans="1:8" ht="12.75">
      <c r="A4" s="8"/>
      <c r="B4" s="8"/>
      <c r="C4" s="8"/>
      <c r="D4" s="8"/>
      <c r="E4" s="8"/>
      <c r="F4" s="8"/>
      <c r="G4" s="9"/>
      <c r="H4" s="8"/>
    </row>
    <row r="5" spans="7:8" ht="12.75">
      <c r="G5" s="5" t="s">
        <v>4</v>
      </c>
      <c r="H5" s="10">
        <v>0.4675</v>
      </c>
    </row>
    <row r="6" ht="12.75">
      <c r="G6" s="11"/>
    </row>
    <row r="7" spans="7:8" ht="12.75">
      <c r="G7" s="5" t="s">
        <v>5</v>
      </c>
      <c r="H7" s="12">
        <f>H3*H5</f>
        <v>2494.1125</v>
      </c>
    </row>
    <row r="8" spans="7:8" ht="12.75">
      <c r="G8" s="5" t="s">
        <v>6</v>
      </c>
      <c r="H8" s="13">
        <f>H7/12</f>
        <v>207.84270833333335</v>
      </c>
    </row>
    <row r="11" spans="1:9" ht="12.75">
      <c r="A11" s="2"/>
      <c r="B11" s="14" t="s">
        <v>7</v>
      </c>
      <c r="C11" s="2"/>
      <c r="D11" s="14" t="s">
        <v>3</v>
      </c>
      <c r="E11" s="2"/>
      <c r="F11" s="2"/>
      <c r="G11" s="14" t="s">
        <v>5</v>
      </c>
      <c r="H11" s="14" t="s">
        <v>6</v>
      </c>
      <c r="I11" s="14" t="s">
        <v>8</v>
      </c>
    </row>
    <row r="12" spans="1:9" ht="12.75">
      <c r="A12" s="11" t="s">
        <v>9</v>
      </c>
      <c r="B12" s="15">
        <v>0</v>
      </c>
      <c r="D12" s="7">
        <f>H3-H3/100*B12</f>
        <v>5335</v>
      </c>
      <c r="G12" s="12">
        <f>H5*D12</f>
        <v>2494.1125</v>
      </c>
      <c r="H12" s="7">
        <f aca="true" t="shared" si="0" ref="H12:H31">G12/12</f>
        <v>207.84270833333335</v>
      </c>
      <c r="I12" s="12">
        <f aca="true" t="shared" si="1" ref="I12:I31">G12*1.19-G12</f>
        <v>473.88137499999993</v>
      </c>
    </row>
    <row r="13" spans="1:9" ht="12.75">
      <c r="A13" s="11" t="s">
        <v>10</v>
      </c>
      <c r="B13" s="15">
        <v>0</v>
      </c>
      <c r="D13" s="7">
        <f aca="true" t="shared" si="2" ref="D13:D31">D12-D12/100*B13</f>
        <v>5335</v>
      </c>
      <c r="G13" s="12">
        <f>H5*D13</f>
        <v>2494.1125</v>
      </c>
      <c r="H13" s="7">
        <f t="shared" si="0"/>
        <v>207.84270833333335</v>
      </c>
      <c r="I13" s="12">
        <f t="shared" si="1"/>
        <v>473.88137499999993</v>
      </c>
    </row>
    <row r="14" spans="1:9" ht="12.75">
      <c r="A14" s="11" t="s">
        <v>11</v>
      </c>
      <c r="B14" s="15">
        <v>0</v>
      </c>
      <c r="D14" s="7">
        <f t="shared" si="2"/>
        <v>5335</v>
      </c>
      <c r="G14" s="12">
        <f>H5*D14</f>
        <v>2494.1125</v>
      </c>
      <c r="H14" s="7">
        <f t="shared" si="0"/>
        <v>207.84270833333335</v>
      </c>
      <c r="I14" s="12">
        <f t="shared" si="1"/>
        <v>473.88137499999993</v>
      </c>
    </row>
    <row r="15" spans="1:9" ht="12.75">
      <c r="A15" s="11" t="s">
        <v>12</v>
      </c>
      <c r="B15" s="15">
        <v>0.3</v>
      </c>
      <c r="D15" s="7">
        <f t="shared" si="2"/>
        <v>5318.995</v>
      </c>
      <c r="G15" s="12">
        <f>H5*D15</f>
        <v>2486.6301625</v>
      </c>
      <c r="H15" s="7">
        <f t="shared" si="0"/>
        <v>207.21918020833334</v>
      </c>
      <c r="I15" s="12">
        <f t="shared" si="1"/>
        <v>472.4597308749999</v>
      </c>
    </row>
    <row r="16" spans="1:9" ht="12.75">
      <c r="A16" s="11" t="s">
        <v>13</v>
      </c>
      <c r="B16" s="15">
        <v>0.3</v>
      </c>
      <c r="D16" s="7">
        <f t="shared" si="2"/>
        <v>5303.038015</v>
      </c>
      <c r="G16" s="12">
        <f>H5*D16</f>
        <v>2479.1702720125004</v>
      </c>
      <c r="H16" s="7">
        <f t="shared" si="0"/>
        <v>206.59752266770838</v>
      </c>
      <c r="I16" s="12">
        <f t="shared" si="1"/>
        <v>471.04235168237483</v>
      </c>
    </row>
    <row r="17" spans="1:9" ht="12.75">
      <c r="A17" s="11" t="s">
        <v>14</v>
      </c>
      <c r="B17" s="15">
        <v>0.3</v>
      </c>
      <c r="D17" s="7">
        <f t="shared" si="2"/>
        <v>5287.128900955</v>
      </c>
      <c r="G17" s="12">
        <f>H5*D17</f>
        <v>2471.732761196463</v>
      </c>
      <c r="H17" s="7">
        <f t="shared" si="0"/>
        <v>205.97773009970524</v>
      </c>
      <c r="I17" s="12">
        <f t="shared" si="1"/>
        <v>469.62922462732786</v>
      </c>
    </row>
    <row r="18" spans="1:9" ht="12.75">
      <c r="A18" s="11" t="s">
        <v>15</v>
      </c>
      <c r="B18" s="15">
        <v>0.3</v>
      </c>
      <c r="D18" s="7">
        <f t="shared" si="2"/>
        <v>5271.267514252135</v>
      </c>
      <c r="G18" s="12">
        <f>H5*D18</f>
        <v>2464.317562912873</v>
      </c>
      <c r="H18" s="7">
        <f t="shared" si="0"/>
        <v>205.3597969094061</v>
      </c>
      <c r="I18" s="12">
        <f t="shared" si="1"/>
        <v>468.2203369534459</v>
      </c>
    </row>
    <row r="19" spans="1:9" ht="12.75">
      <c r="A19" s="11" t="s">
        <v>16</v>
      </c>
      <c r="B19" s="15">
        <v>0.3</v>
      </c>
      <c r="D19" s="7">
        <f t="shared" si="2"/>
        <v>5255.453711709379</v>
      </c>
      <c r="G19" s="12">
        <f>H5*D19</f>
        <v>2456.9246102241345</v>
      </c>
      <c r="H19" s="7">
        <f t="shared" si="0"/>
        <v>204.74371751867787</v>
      </c>
      <c r="I19" s="12">
        <f t="shared" si="1"/>
        <v>466.8156759425856</v>
      </c>
    </row>
    <row r="20" spans="1:9" ht="12.75">
      <c r="A20" s="11" t="s">
        <v>17</v>
      </c>
      <c r="B20" s="15">
        <v>0.3</v>
      </c>
      <c r="D20" s="7">
        <f t="shared" si="2"/>
        <v>5239.687350574251</v>
      </c>
      <c r="G20" s="12">
        <f>H5*D20</f>
        <v>2449.5538363934625</v>
      </c>
      <c r="H20" s="7">
        <f t="shared" si="0"/>
        <v>204.12948636612188</v>
      </c>
      <c r="I20" s="12">
        <f t="shared" si="1"/>
        <v>465.4152289147578</v>
      </c>
    </row>
    <row r="21" spans="1:9" ht="12.75">
      <c r="A21" s="11" t="s">
        <v>18</v>
      </c>
      <c r="B21" s="15">
        <v>0.3</v>
      </c>
      <c r="D21" s="7">
        <f t="shared" si="2"/>
        <v>5223.9682885225275</v>
      </c>
      <c r="G21" s="12">
        <f>H5*D21</f>
        <v>2442.205174884282</v>
      </c>
      <c r="H21" s="7">
        <f t="shared" si="0"/>
        <v>203.5170979070235</v>
      </c>
      <c r="I21" s="12">
        <f t="shared" si="1"/>
        <v>464.01898322801344</v>
      </c>
    </row>
    <row r="22" spans="1:9" ht="12.75">
      <c r="A22" s="11" t="s">
        <v>19</v>
      </c>
      <c r="B22" s="15">
        <v>0.3</v>
      </c>
      <c r="D22" s="7">
        <f t="shared" si="2"/>
        <v>5208.29638365696</v>
      </c>
      <c r="G22" s="12">
        <f>H5*D22</f>
        <v>2434.878559359629</v>
      </c>
      <c r="H22" s="7">
        <f t="shared" si="0"/>
        <v>202.90654661330242</v>
      </c>
      <c r="I22" s="12">
        <f t="shared" si="1"/>
        <v>462.6269262783294</v>
      </c>
    </row>
    <row r="23" spans="1:9" ht="12.75">
      <c r="A23" s="11" t="s">
        <v>20</v>
      </c>
      <c r="B23" s="15">
        <v>0.3</v>
      </c>
      <c r="D23" s="7">
        <f t="shared" si="2"/>
        <v>5192.671494505988</v>
      </c>
      <c r="G23" s="12">
        <f>H5*D23</f>
        <v>2427.57392368155</v>
      </c>
      <c r="H23" s="7">
        <f t="shared" si="0"/>
        <v>202.2978269734625</v>
      </c>
      <c r="I23" s="12">
        <f t="shared" si="1"/>
        <v>461.2390454994943</v>
      </c>
    </row>
    <row r="24" spans="1:9" ht="12.75">
      <c r="A24" s="11" t="s">
        <v>21</v>
      </c>
      <c r="B24" s="15">
        <v>0.3</v>
      </c>
      <c r="D24" s="7">
        <f t="shared" si="2"/>
        <v>5177.09348002247</v>
      </c>
      <c r="G24" s="12">
        <f>H5*D24</f>
        <v>2420.291201910505</v>
      </c>
      <c r="H24" s="7">
        <f t="shared" si="0"/>
        <v>201.6909334925421</v>
      </c>
      <c r="I24" s="12">
        <f t="shared" si="1"/>
        <v>459.8553283629958</v>
      </c>
    </row>
    <row r="25" spans="1:9" ht="12.75">
      <c r="A25" s="11" t="s">
        <v>22</v>
      </c>
      <c r="B25" s="15">
        <v>0.3</v>
      </c>
      <c r="D25" s="7">
        <f t="shared" si="2"/>
        <v>5161.562199582403</v>
      </c>
      <c r="G25" s="12">
        <f>H5*D25</f>
        <v>2413.030328304774</v>
      </c>
      <c r="H25" s="7">
        <f t="shared" si="0"/>
        <v>201.08586069206447</v>
      </c>
      <c r="I25" s="12">
        <f t="shared" si="1"/>
        <v>458.4757623779069</v>
      </c>
    </row>
    <row r="26" spans="1:9" ht="12.75">
      <c r="A26" s="11" t="s">
        <v>23</v>
      </c>
      <c r="B26" s="15">
        <v>0.3</v>
      </c>
      <c r="D26" s="7">
        <f t="shared" si="2"/>
        <v>5146.077512983656</v>
      </c>
      <c r="G26" s="12">
        <f>H5*D26</f>
        <v>2405.791237319859</v>
      </c>
      <c r="H26" s="7">
        <f t="shared" si="0"/>
        <v>200.48260310998828</v>
      </c>
      <c r="I26" s="12">
        <f t="shared" si="1"/>
        <v>457.1003350907731</v>
      </c>
    </row>
    <row r="27" spans="1:9" ht="12.75">
      <c r="A27" s="11" t="s">
        <v>24</v>
      </c>
      <c r="B27" s="15">
        <v>0.3</v>
      </c>
      <c r="D27" s="7">
        <f t="shared" si="2"/>
        <v>5130.639280444705</v>
      </c>
      <c r="G27" s="12">
        <f>H5*D27</f>
        <v>2398.5738636079</v>
      </c>
      <c r="H27" s="7">
        <f t="shared" si="0"/>
        <v>199.88115530065832</v>
      </c>
      <c r="I27" s="12">
        <f t="shared" si="1"/>
        <v>455.72903408550064</v>
      </c>
    </row>
    <row r="28" spans="1:9" ht="12.75">
      <c r="A28" s="11" t="s">
        <v>25</v>
      </c>
      <c r="B28" s="15">
        <v>0.3</v>
      </c>
      <c r="D28" s="7">
        <f t="shared" si="2"/>
        <v>5115.247362603371</v>
      </c>
      <c r="G28" s="12">
        <f>H5*D28</f>
        <v>2391.378142017076</v>
      </c>
      <c r="H28" s="7">
        <f t="shared" si="0"/>
        <v>199.28151183475632</v>
      </c>
      <c r="I28" s="12">
        <f t="shared" si="1"/>
        <v>454.36184698324405</v>
      </c>
    </row>
    <row r="29" spans="1:9" ht="12.75">
      <c r="A29" s="11" t="s">
        <v>26</v>
      </c>
      <c r="B29" s="15">
        <v>0.3</v>
      </c>
      <c r="D29" s="7">
        <f t="shared" si="2"/>
        <v>5099.90162051556</v>
      </c>
      <c r="G29" s="12">
        <f>H5*D29</f>
        <v>2384.2040075910245</v>
      </c>
      <c r="H29" s="7">
        <f t="shared" si="0"/>
        <v>198.68366729925205</v>
      </c>
      <c r="I29" s="12">
        <f t="shared" si="1"/>
        <v>452.9987614422944</v>
      </c>
    </row>
    <row r="30" spans="1:9" ht="12.75">
      <c r="A30" s="11" t="s">
        <v>27</v>
      </c>
      <c r="B30" s="15">
        <v>0.3</v>
      </c>
      <c r="D30" s="7">
        <f t="shared" si="2"/>
        <v>5084.601915654013</v>
      </c>
      <c r="G30" s="12">
        <f>H5*D30</f>
        <v>2377.0513955682513</v>
      </c>
      <c r="H30" s="7">
        <f t="shared" si="0"/>
        <v>198.0876162973543</v>
      </c>
      <c r="I30" s="12">
        <f t="shared" si="1"/>
        <v>451.63976515796776</v>
      </c>
    </row>
    <row r="31" spans="1:9" ht="12.75">
      <c r="A31" s="11" t="s">
        <v>28</v>
      </c>
      <c r="B31" s="15">
        <v>0.3</v>
      </c>
      <c r="D31" s="7">
        <f t="shared" si="2"/>
        <v>5069.348109907051</v>
      </c>
      <c r="G31" s="12">
        <f>H5*D31</f>
        <v>2369.9202413815465</v>
      </c>
      <c r="H31" s="7">
        <f t="shared" si="0"/>
        <v>197.49335344846222</v>
      </c>
      <c r="I31" s="12">
        <f t="shared" si="1"/>
        <v>450.2848458624935</v>
      </c>
    </row>
    <row r="32" spans="4:9" ht="12.75">
      <c r="D32" s="7"/>
      <c r="G32" s="7"/>
      <c r="I32" s="7"/>
    </row>
    <row r="33" spans="1:9" ht="12.75">
      <c r="A33" t="s">
        <v>29</v>
      </c>
      <c r="D33" s="16">
        <f>SUM(D12:D32)</f>
        <v>104289.97814088948</v>
      </c>
      <c r="E33" s="17"/>
      <c r="G33" s="18">
        <f>SUM(G12:G32)</f>
        <v>48755.56478086583</v>
      </c>
      <c r="I33" s="18">
        <f>SUM(I12:I32)</f>
        <v>9263.557308364507</v>
      </c>
    </row>
    <row r="34" spans="4:7" ht="12.75">
      <c r="D34" s="19"/>
      <c r="E34" s="17"/>
      <c r="G34" s="20"/>
    </row>
    <row r="35" spans="1:7" ht="12.75">
      <c r="A35" s="17" t="s">
        <v>30</v>
      </c>
      <c r="D35" s="19"/>
      <c r="E35" s="17"/>
      <c r="G35" s="20"/>
    </row>
    <row r="37" spans="1:7" ht="12.75">
      <c r="A37" t="s">
        <v>31</v>
      </c>
      <c r="G37" s="21">
        <v>22000</v>
      </c>
    </row>
    <row r="38" spans="1:7" ht="12.75">
      <c r="A38" t="s">
        <v>32</v>
      </c>
      <c r="G38" s="21">
        <v>5000</v>
      </c>
    </row>
    <row r="39" ht="12.75">
      <c r="G39" s="21"/>
    </row>
    <row r="40" spans="1:7" ht="12.75">
      <c r="A40" t="s">
        <v>33</v>
      </c>
      <c r="G40" s="21">
        <v>120</v>
      </c>
    </row>
    <row r="41" ht="12.75">
      <c r="G41" s="21"/>
    </row>
    <row r="42" spans="1:7" ht="12.75">
      <c r="A42" t="s">
        <v>34</v>
      </c>
      <c r="D42" s="21">
        <v>55</v>
      </c>
      <c r="G42" s="12">
        <f>D42*20</f>
        <v>1100</v>
      </c>
    </row>
    <row r="43" spans="1:7" ht="12.75">
      <c r="A43" t="s">
        <v>35</v>
      </c>
      <c r="D43" s="21">
        <v>0</v>
      </c>
      <c r="G43" s="12">
        <f>D43*20</f>
        <v>0</v>
      </c>
    </row>
    <row r="44" spans="1:7" ht="12.75">
      <c r="A44" t="s">
        <v>36</v>
      </c>
      <c r="D44" s="21">
        <v>0</v>
      </c>
      <c r="G44" s="12">
        <f>D44*20</f>
        <v>0</v>
      </c>
    </row>
    <row r="45" spans="1:7" ht="12.75">
      <c r="A45" t="s">
        <v>37</v>
      </c>
      <c r="D45" s="21">
        <v>0</v>
      </c>
      <c r="G45" s="12">
        <f>D45*20</f>
        <v>0</v>
      </c>
    </row>
    <row r="47" spans="1:7" ht="12.75">
      <c r="A47" t="s">
        <v>38</v>
      </c>
      <c r="G47" s="22">
        <f>G33-G37-G38--G40-G42-G43-G44-G45</f>
        <v>20775.564780865832</v>
      </c>
    </row>
    <row r="49" spans="1:7" ht="12.75">
      <c r="A49" s="23" t="s">
        <v>39</v>
      </c>
      <c r="D49" s="24">
        <v>0.3</v>
      </c>
      <c r="G49" s="22">
        <f>G47-G47*D49</f>
        <v>14542.895346606083</v>
      </c>
    </row>
  </sheetData>
  <sheetProtection selectLockedCells="1" selectUnlockedCells="1"/>
  <printOptions horizontalCentered="1"/>
  <pageMargins left="0.39375" right="0.393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39375" right="0.393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39375" right="0.393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Schatti</cp:lastModifiedBy>
  <dcterms:modified xsi:type="dcterms:W3CDTF">2011-08-18T16:19:00Z</dcterms:modified>
  <cp:category/>
  <cp:version/>
  <cp:contentType/>
  <cp:contentStatus/>
</cp:coreProperties>
</file>